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bodnikji\Downloads\"/>
    </mc:Choice>
  </mc:AlternateContent>
  <xr:revisionPtr revIDLastSave="0" documentId="13_ncr:1_{B57087EF-FCF8-4C7B-9B63-0AE3B5DD5677}" xr6:coauthVersionLast="47" xr6:coauthVersionMax="47" xr10:uidLastSave="{00000000-0000-0000-0000-000000000000}"/>
  <bookViews>
    <workbookView xWindow="-120" yWindow="-120" windowWidth="29040" windowHeight="15840" xr2:uid="{A5C2ED45-D5FB-438A-82A9-0DAA7F129F1F}"/>
  </bookViews>
  <sheets>
    <sheet name="List1" sheetId="1" r:id="rId1"/>
    <sheet name="da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I43" i="1" s="1"/>
  <c r="H49" i="1"/>
  <c r="H50" i="1"/>
  <c r="I49" i="1"/>
  <c r="H59" i="1"/>
  <c r="H46" i="1" l="1"/>
  <c r="I46" i="1" s="1"/>
  <c r="I24" i="1"/>
  <c r="I50" i="1"/>
  <c r="I48" i="1"/>
  <c r="I47" i="1"/>
  <c r="I45" i="1"/>
  <c r="I44" i="1"/>
  <c r="I42" i="1"/>
  <c r="I41" i="1"/>
  <c r="I23" i="1"/>
  <c r="I40" i="1"/>
  <c r="I39" i="1"/>
  <c r="I38" i="1"/>
  <c r="I35" i="1"/>
  <c r="I37" i="1"/>
  <c r="I36" i="1"/>
  <c r="I34" i="1"/>
  <c r="I33" i="1"/>
  <c r="I32" i="1"/>
  <c r="I13" i="1"/>
  <c r="I31" i="1"/>
  <c r="I30" i="1"/>
  <c r="I29" i="1"/>
  <c r="I28" i="1"/>
  <c r="I51" i="1"/>
  <c r="I52" i="1"/>
  <c r="I12" i="1"/>
  <c r="I59" i="1"/>
  <c r="I58" i="1"/>
  <c r="I57" i="1"/>
  <c r="I56" i="1"/>
  <c r="I55" i="1"/>
  <c r="I54" i="1"/>
  <c r="I53" i="1"/>
  <c r="I27" i="1"/>
  <c r="I26" i="1"/>
  <c r="I25" i="1"/>
  <c r="I22" i="1"/>
  <c r="I14" i="1"/>
  <c r="I20" i="1"/>
  <c r="I19" i="1"/>
  <c r="I18" i="1"/>
  <c r="I17" i="1"/>
  <c r="I15" i="1"/>
  <c r="I8" i="1"/>
  <c r="I7" i="1"/>
  <c r="I9" i="1"/>
  <c r="I10" i="1"/>
  <c r="I11" i="1"/>
  <c r="I16" i="1"/>
  <c r="I21" i="1"/>
  <c r="I60" i="1"/>
  <c r="I61" i="1"/>
  <c r="I62" i="1"/>
  <c r="I6" i="1"/>
</calcChain>
</file>

<file path=xl/sharedStrings.xml><?xml version="1.0" encoding="utf-8"?>
<sst xmlns="http://schemas.openxmlformats.org/spreadsheetml/2006/main" count="176" uniqueCount="78">
  <si>
    <t xml:space="preserve">p. č. </t>
  </si>
  <si>
    <t>typ výrobku</t>
  </si>
  <si>
    <t>popis</t>
  </si>
  <si>
    <t>počet</t>
  </si>
  <si>
    <t>jednotka</t>
  </si>
  <si>
    <t>jednotková cena bez DPH</t>
  </si>
  <si>
    <t>cena celkem bez DPH</t>
  </si>
  <si>
    <t>atypický</t>
  </si>
  <si>
    <t>Pult, rozměry 3000 x 850 mm a výška 1000 mm, provedení z umělého kamene, barva bílá se vsypem. Pult - pracovní deska, obklad boků, čelní plocha sešikmená s policí, pracovní deska s
výřezy, čelní hrana tvar L podél hran směrem k obsluze, součástí je vnitřní obklad recepce bílouz LTD, neobsahuje zásuvkovou skříňku. Hrany recepce 2 - 10 mm.</t>
  </si>
  <si>
    <t>ks</t>
  </si>
  <si>
    <t>Trojúhelníkový stolek vyšší , ocelová nosná konstrukce, těžiště v podstavci, plášť LTD</t>
  </si>
  <si>
    <t>Trojúhelníkový stolek nižší, ocelová nosná konstrukce, těžiště v podstavci, plášť LTD</t>
  </si>
  <si>
    <t>skříň pro prezentaci / skladování zboží a produktů - verze úložná skříň s nástavcem</t>
  </si>
  <si>
    <t>skříň pro prezentaci / skladování zboží a produktů - verze s prosklenou vitrínou a s nástavcem</t>
  </si>
  <si>
    <t>skříň pro prezentaci / skladování zboží a produktů - verze pro prezentaci oděvů s nástavcem</t>
  </si>
  <si>
    <t>skříň pro prezentaci / skladování zboží a produktů - verze zkušební kabinka s nástavcem</t>
  </si>
  <si>
    <t>komoda šuplíková - za zády obsluhy; 3 x 1500 x 1200 x 450 mm; celková délka sestavy je tedy 4500 mm</t>
  </si>
  <si>
    <t>kovové srdce Technotrasy, rozměry cca 600 x 600 mm</t>
  </si>
  <si>
    <t>nosič na letáky - dřevěná verze</t>
  </si>
  <si>
    <t>nosič na letáky - kovová verze</t>
  </si>
  <si>
    <t>atypický - grafika</t>
  </si>
  <si>
    <t>magnetická mapa MSK + magnetky</t>
  </si>
  <si>
    <t>m2</t>
  </si>
  <si>
    <t>3D logo města</t>
  </si>
  <si>
    <t>2D logo města - polymerická fólie s UV laminací</t>
  </si>
  <si>
    <t>znak města - polymerická fólie s UV laminací</t>
  </si>
  <si>
    <t>polep - motiv - panorama dominant MSK; polymerická fólie s UV laminací</t>
  </si>
  <si>
    <t>polep - motiv - srdce technotrasy; čb, polymerická fólie s UV laminací</t>
  </si>
  <si>
    <t>polep - motiv - mapa MSK - obrys černý, polymerická fólie s UV laminací</t>
  </si>
  <si>
    <t>grafické práce</t>
  </si>
  <si>
    <t>práce grafika - příprava loga města, znaku města, úprava délky siluety - dle délky skříněk, úprava obrysu mapy MSK na požadovaný prostor, příprava podkladu pro magnetickou mapu MSK apod.</t>
  </si>
  <si>
    <t>h</t>
  </si>
  <si>
    <t>typový</t>
  </si>
  <si>
    <t>židle kancelářská, se zvýšeným sezením, na kolečkách</t>
  </si>
  <si>
    <t>židle barová - pro sezení u zvýšeného stolečku</t>
  </si>
  <si>
    <t>bobek do kabinky - "houba"</t>
  </si>
  <si>
    <t>segment pohovky rovný</t>
  </si>
  <si>
    <t>segment pohovky rohový</t>
  </si>
  <si>
    <t>segment pohovky 3x zalomený</t>
  </si>
  <si>
    <t>kontejner pod pultík pro zaměstnance</t>
  </si>
  <si>
    <t>svítidlo</t>
  </si>
  <si>
    <t>kruhové - rám</t>
  </si>
  <si>
    <t>kruhové - plný kruh</t>
  </si>
  <si>
    <t>kruhové - rám - přisazené , náklopné</t>
  </si>
  <si>
    <t>kruhové - rám - přisazené , bez možnosti naklápění</t>
  </si>
  <si>
    <t>válcové, přisazené</t>
  </si>
  <si>
    <t>válcové, přisazené, náklopné</t>
  </si>
  <si>
    <t>svítidlo čtvercové, přisazené / vestavné (60 x 60 cm)</t>
  </si>
  <si>
    <t>svítidlo čtvercové, vestavné rámeček (60 x 60 cm)</t>
  </si>
  <si>
    <t>svítidlo čtvercové, přisazené - 2x čtverec</t>
  </si>
  <si>
    <t>audio</t>
  </si>
  <si>
    <t>vestavný dotykový tablet + příslušenství a instalace; rozměry cca 210 x 300 mm</t>
  </si>
  <si>
    <t>obrazovka (1222,9 x 693,7 mm) - pasivně přenášející obsah - nástěnná; včetně příslušenství</t>
  </si>
  <si>
    <t>2 x obrazovka (1222,9 x 693,7 mm)- pasivně přenášející obsah - vestavná za sklem ve svislé kompozici; včetně příslušenství (držák, kapotáž ze skla) a instalace</t>
  </si>
  <si>
    <t>soubor</t>
  </si>
  <si>
    <t>obrazovka (1222,9 x 693,7 mm)- pasivně přenášející obsah - zavěšená; včetně příslušenství a instalace</t>
  </si>
  <si>
    <t>obrazovka (1222,9 x 693,7 mm)- pasivně přenášející obsah - samostatně stojící; včetně příslušenství a instalace</t>
  </si>
  <si>
    <t>multitouch velkoformátová obrazovka nástěnná, 55", 16:9 (1222,9mm x 693,7 mm); skládáno do kompozice s více kusy zařízení; příšlušenství (držák, isntalace)</t>
  </si>
  <si>
    <t>povrchová úprava</t>
  </si>
  <si>
    <t>podlaha - marmoleum se vsypem - v rolích, cena včetně pokládky a systémového sokle</t>
  </si>
  <si>
    <t>keramická dlažba - velkoformátová rektifikovaná, s minimální spárou</t>
  </si>
  <si>
    <t>výmalba bílá, vícenásobná, včetně penetrace podkladu</t>
  </si>
  <si>
    <t>výmalba barevná, vícenásobná, včetně penetrace podkladu</t>
  </si>
  <si>
    <t>typový - ext</t>
  </si>
  <si>
    <t>židle exteriérová - varianta méně stabilní</t>
  </si>
  <si>
    <t>židle exteriérová - varianta stabilní</t>
  </si>
  <si>
    <t>lavička exteriérová s opěradlem</t>
  </si>
  <si>
    <t>lavička exteriérová bez opěradla</t>
  </si>
  <si>
    <t>sestava exteriérová - stůl a lavičky</t>
  </si>
  <si>
    <t>lavička exteriérová krátká - bez opěradla</t>
  </si>
  <si>
    <t>stojan na kola</t>
  </si>
  <si>
    <t>květináč</t>
  </si>
  <si>
    <t>tabule s interaktivní obrazovkou 43"; kiosek, obrazovka 2 ks, držák 2ks, kapotáž ze skla, včetně instalace</t>
  </si>
  <si>
    <t>multimédia</t>
  </si>
  <si>
    <t>osvětlení</t>
  </si>
  <si>
    <t>5 Soupis použitých prvků, specifikace a odhad ceny</t>
  </si>
  <si>
    <t>01 Infocentra obecně</t>
  </si>
  <si>
    <t>Výtah z přílohy 1 Výzvy č. 8 (ve formátu XLS)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</si>
</sst>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ální" xfId="0" builtinId="0"/>
  </cellStyles>
  <dxfs count="9">
    <dxf>
      <numFmt numFmtId="164" formatCode="#,##0\ &quot;Kč&quot;"/>
      <alignment horizontal="general" vertical="top" textRotation="0" indent="0" justifyLastLine="0" shrinkToFit="0" readingOrder="0"/>
    </dxf>
    <dxf>
      <numFmt numFmtId="164" formatCode="#,##0\ &quot;Kč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5507D1-8749-47AB-A225-4E1E912BF153}" name="Tabulka1" displayName="Tabulka1" ref="C5:I62" totalsRowShown="0" headerRowDxfId="8" dataDxfId="7">
  <autoFilter ref="C5:I62" xr:uid="{425507D1-8749-47AB-A225-4E1E912BF153}"/>
  <tableColumns count="7">
    <tableColumn id="1" xr3:uid="{BFB021A1-E19F-4219-984D-D7232D10944F}" name="p. č. " dataDxfId="6"/>
    <tableColumn id="2" xr3:uid="{F7CB83EB-9539-41E1-8659-40B51200B8B6}" name="typ výrobku" dataDxfId="5"/>
    <tableColumn id="3" xr3:uid="{CEAD1C50-6933-4D48-863A-E9B152D43CA8}" name="popis" dataDxfId="4"/>
    <tableColumn id="4" xr3:uid="{4B10CCE1-8F27-471C-A388-BF73943D26D6}" name="počet" dataDxfId="3"/>
    <tableColumn id="5" xr3:uid="{73B5165D-6B45-4621-9D17-52F5FA7E9CBA}" name="jednotka" dataDxfId="2"/>
    <tableColumn id="6" xr3:uid="{72FA802F-F6DE-454B-B135-4777E376D676}" name="jednotková cena bez DPH" dataDxfId="1"/>
    <tableColumn id="7" xr3:uid="{C7B72C09-6253-4EA7-B6DA-B1E264869032}" name="cena celkem bez DPH" dataDxfId="0">
      <calculatedColumnFormula>Tabulka1[[#This Row],[počet]]*Tabulka1[[#This Row],[jednotková cena bez DPH]]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8057D-E707-4BE7-9DF2-92D04CAF5B4D}">
  <dimension ref="C1:I62"/>
  <sheetViews>
    <sheetView tabSelected="1" workbookViewId="0">
      <selection activeCell="C2" sqref="C2"/>
    </sheetView>
  </sheetViews>
  <sheetFormatPr defaultRowHeight="15" x14ac:dyDescent="0.25"/>
  <cols>
    <col min="1" max="3" width="9.140625" style="1"/>
    <col min="4" max="4" width="13.5703125" style="1" customWidth="1"/>
    <col min="5" max="5" width="80.140625" style="2" customWidth="1"/>
    <col min="6" max="6" width="9.140625" style="1"/>
    <col min="7" max="7" width="11" style="1" customWidth="1"/>
    <col min="8" max="8" width="25.42578125" style="1" customWidth="1"/>
    <col min="9" max="9" width="21.85546875" style="1" customWidth="1"/>
    <col min="10" max="16384" width="9.140625" style="1"/>
  </cols>
  <sheetData>
    <row r="1" spans="3:9" ht="15.75" x14ac:dyDescent="0.25">
      <c r="C1" s="4" t="s">
        <v>77</v>
      </c>
    </row>
    <row r="2" spans="3:9" ht="26.25" x14ac:dyDescent="0.25">
      <c r="C2" s="5" t="s">
        <v>75</v>
      </c>
    </row>
    <row r="3" spans="3:9" ht="15.75" x14ac:dyDescent="0.25">
      <c r="C3" s="4" t="s">
        <v>76</v>
      </c>
    </row>
    <row r="4" spans="3:9" ht="24.75" customHeight="1" x14ac:dyDescent="0.25"/>
    <row r="5" spans="3:9" x14ac:dyDescent="0.25">
      <c r="C5" s="1" t="s">
        <v>0</v>
      </c>
      <c r="D5" s="1" t="s">
        <v>1</v>
      </c>
      <c r="E5" s="2" t="s">
        <v>2</v>
      </c>
      <c r="F5" s="1" t="s">
        <v>3</v>
      </c>
      <c r="G5" s="1" t="s">
        <v>4</v>
      </c>
      <c r="H5" s="1" t="s">
        <v>5</v>
      </c>
      <c r="I5" s="1" t="s">
        <v>6</v>
      </c>
    </row>
    <row r="6" spans="3:9" ht="75" x14ac:dyDescent="0.25">
      <c r="C6" s="1">
        <v>1</v>
      </c>
      <c r="D6" s="1" t="s">
        <v>7</v>
      </c>
      <c r="E6" s="2" t="s">
        <v>8</v>
      </c>
      <c r="F6" s="1">
        <v>1</v>
      </c>
      <c r="G6" s="1" t="s">
        <v>9</v>
      </c>
      <c r="H6" s="3">
        <v>176000</v>
      </c>
      <c r="I6" s="3">
        <f>Tabulka1[[#This Row],[počet]]*Tabulka1[[#This Row],[jednotková cena bez DPH]]</f>
        <v>176000</v>
      </c>
    </row>
    <row r="7" spans="3:9" x14ac:dyDescent="0.25">
      <c r="C7" s="1">
        <v>2</v>
      </c>
      <c r="D7" s="1" t="s">
        <v>7</v>
      </c>
      <c r="E7" s="2" t="s">
        <v>10</v>
      </c>
      <c r="F7" s="1">
        <v>1</v>
      </c>
      <c r="G7" s="1" t="s">
        <v>9</v>
      </c>
      <c r="H7" s="3">
        <v>34500</v>
      </c>
      <c r="I7" s="3">
        <f>Tabulka1[[#This Row],[počet]]*Tabulka1[[#This Row],[jednotková cena bez DPH]]</f>
        <v>34500</v>
      </c>
    </row>
    <row r="8" spans="3:9" x14ac:dyDescent="0.25">
      <c r="C8" s="1">
        <v>3</v>
      </c>
      <c r="D8" s="1" t="s">
        <v>7</v>
      </c>
      <c r="E8" s="2" t="s">
        <v>11</v>
      </c>
      <c r="F8" s="1">
        <v>1</v>
      </c>
      <c r="G8" s="1" t="s">
        <v>9</v>
      </c>
      <c r="H8" s="3">
        <v>54801</v>
      </c>
      <c r="I8" s="3">
        <f>Tabulka1[[#This Row],[počet]]*Tabulka1[[#This Row],[jednotková cena bez DPH]]</f>
        <v>54801</v>
      </c>
    </row>
    <row r="9" spans="3:9" x14ac:dyDescent="0.25">
      <c r="C9" s="1">
        <v>4</v>
      </c>
      <c r="D9" s="1" t="s">
        <v>7</v>
      </c>
      <c r="E9" s="2" t="s">
        <v>12</v>
      </c>
      <c r="F9" s="1">
        <v>1</v>
      </c>
      <c r="G9" s="1" t="s">
        <v>9</v>
      </c>
      <c r="H9" s="3">
        <v>15662</v>
      </c>
      <c r="I9" s="3">
        <f>Tabulka1[[#This Row],[počet]]*Tabulka1[[#This Row],[jednotková cena bez DPH]]</f>
        <v>15662</v>
      </c>
    </row>
    <row r="10" spans="3:9" ht="30" x14ac:dyDescent="0.25">
      <c r="C10" s="1">
        <v>5</v>
      </c>
      <c r="D10" s="1" t="s">
        <v>7</v>
      </c>
      <c r="E10" s="2" t="s">
        <v>13</v>
      </c>
      <c r="F10" s="1">
        <v>1</v>
      </c>
      <c r="G10" s="1" t="s">
        <v>9</v>
      </c>
      <c r="H10" s="3">
        <v>18444</v>
      </c>
      <c r="I10" s="3">
        <f>Tabulka1[[#This Row],[počet]]*Tabulka1[[#This Row],[jednotková cena bez DPH]]</f>
        <v>18444</v>
      </c>
    </row>
    <row r="11" spans="3:9" ht="30" x14ac:dyDescent="0.25">
      <c r="C11" s="1">
        <v>6</v>
      </c>
      <c r="D11" s="1" t="s">
        <v>7</v>
      </c>
      <c r="E11" s="2" t="s">
        <v>14</v>
      </c>
      <c r="F11" s="1">
        <v>1</v>
      </c>
      <c r="G11" s="1" t="s">
        <v>9</v>
      </c>
      <c r="H11" s="3">
        <v>18784</v>
      </c>
      <c r="I11" s="3">
        <f>Tabulka1[[#This Row],[počet]]*Tabulka1[[#This Row],[jednotková cena bez DPH]]</f>
        <v>18784</v>
      </c>
    </row>
    <row r="12" spans="3:9" x14ac:dyDescent="0.25">
      <c r="C12" s="1">
        <v>7</v>
      </c>
      <c r="D12" s="1" t="s">
        <v>7</v>
      </c>
      <c r="E12" s="2" t="s">
        <v>15</v>
      </c>
      <c r="F12" s="1">
        <v>1</v>
      </c>
      <c r="G12" s="1" t="s">
        <v>9</v>
      </c>
      <c r="H12" s="3">
        <v>15022</v>
      </c>
      <c r="I12" s="3">
        <f>Tabulka1[[#This Row],[počet]]*Tabulka1[[#This Row],[jednotková cena bez DPH]]</f>
        <v>15022</v>
      </c>
    </row>
    <row r="13" spans="3:9" ht="30" x14ac:dyDescent="0.25">
      <c r="C13" s="1">
        <v>8</v>
      </c>
      <c r="D13" s="1" t="s">
        <v>7</v>
      </c>
      <c r="E13" s="2" t="s">
        <v>16</v>
      </c>
      <c r="F13" s="1">
        <v>1</v>
      </c>
      <c r="G13" s="1" t="s">
        <v>9</v>
      </c>
      <c r="H13" s="3">
        <v>55800</v>
      </c>
      <c r="I13" s="3">
        <f>Tabulka1[[#This Row],[počet]]*Tabulka1[[#This Row],[jednotková cena bez DPH]]</f>
        <v>55800</v>
      </c>
    </row>
    <row r="14" spans="3:9" x14ac:dyDescent="0.25">
      <c r="C14" s="1">
        <v>9</v>
      </c>
      <c r="D14" s="2" t="s">
        <v>7</v>
      </c>
      <c r="E14" s="2" t="s">
        <v>17</v>
      </c>
      <c r="F14" s="1">
        <v>1</v>
      </c>
      <c r="G14" s="1" t="s">
        <v>9</v>
      </c>
      <c r="H14" s="3">
        <v>15800</v>
      </c>
      <c r="I14" s="3">
        <f>Tabulka1[[#This Row],[počet]]*Tabulka1[[#This Row],[jednotková cena bez DPH]]</f>
        <v>15800</v>
      </c>
    </row>
    <row r="15" spans="3:9" x14ac:dyDescent="0.25">
      <c r="C15" s="1">
        <v>10</v>
      </c>
      <c r="D15" s="1" t="s">
        <v>7</v>
      </c>
      <c r="E15" s="2" t="s">
        <v>18</v>
      </c>
      <c r="F15" s="1">
        <v>1</v>
      </c>
      <c r="G15" s="1" t="s">
        <v>9</v>
      </c>
      <c r="H15" s="3">
        <v>1200</v>
      </c>
      <c r="I15" s="3">
        <f>Tabulka1[[#This Row],[počet]]*Tabulka1[[#This Row],[jednotková cena bez DPH]]</f>
        <v>1200</v>
      </c>
    </row>
    <row r="16" spans="3:9" x14ac:dyDescent="0.25">
      <c r="C16" s="1">
        <v>11</v>
      </c>
      <c r="D16" s="1" t="s">
        <v>7</v>
      </c>
      <c r="E16" s="2" t="s">
        <v>19</v>
      </c>
      <c r="F16" s="1">
        <v>1</v>
      </c>
      <c r="G16" s="1" t="s">
        <v>9</v>
      </c>
      <c r="H16" s="3">
        <v>1500</v>
      </c>
      <c r="I16" s="3">
        <f>Tabulka1[[#This Row],[počet]]*Tabulka1[[#This Row],[jednotková cena bez DPH]]</f>
        <v>1500</v>
      </c>
    </row>
    <row r="17" spans="3:9" ht="30" x14ac:dyDescent="0.25">
      <c r="C17" s="1">
        <v>12</v>
      </c>
      <c r="D17" s="2" t="s">
        <v>20</v>
      </c>
      <c r="E17" s="2" t="s">
        <v>21</v>
      </c>
      <c r="F17" s="1">
        <v>1</v>
      </c>
      <c r="G17" s="1" t="s">
        <v>22</v>
      </c>
      <c r="H17" s="3">
        <v>3500</v>
      </c>
      <c r="I17" s="3">
        <f>Tabulka1[[#This Row],[počet]]*Tabulka1[[#This Row],[jednotková cena bez DPH]]</f>
        <v>3500</v>
      </c>
    </row>
    <row r="18" spans="3:9" ht="30" x14ac:dyDescent="0.25">
      <c r="C18" s="1">
        <v>13</v>
      </c>
      <c r="D18" s="2" t="s">
        <v>20</v>
      </c>
      <c r="E18" s="2" t="s">
        <v>23</v>
      </c>
      <c r="F18" s="1">
        <v>1</v>
      </c>
      <c r="G18" s="1" t="s">
        <v>22</v>
      </c>
      <c r="H18" s="3">
        <v>930</v>
      </c>
      <c r="I18" s="3">
        <f>Tabulka1[[#This Row],[počet]]*Tabulka1[[#This Row],[jednotková cena bez DPH]]</f>
        <v>930</v>
      </c>
    </row>
    <row r="19" spans="3:9" ht="30" x14ac:dyDescent="0.25">
      <c r="C19" s="1">
        <v>14</v>
      </c>
      <c r="D19" s="2" t="s">
        <v>20</v>
      </c>
      <c r="E19" s="2" t="s">
        <v>24</v>
      </c>
      <c r="F19" s="1">
        <v>1</v>
      </c>
      <c r="G19" s="1" t="s">
        <v>22</v>
      </c>
      <c r="H19" s="3">
        <v>380</v>
      </c>
      <c r="I19" s="3">
        <f>Tabulka1[[#This Row],[počet]]*Tabulka1[[#This Row],[jednotková cena bez DPH]]</f>
        <v>380</v>
      </c>
    </row>
    <row r="20" spans="3:9" ht="30" x14ac:dyDescent="0.25">
      <c r="C20" s="1">
        <v>15</v>
      </c>
      <c r="D20" s="2" t="s">
        <v>20</v>
      </c>
      <c r="E20" s="2" t="s">
        <v>25</v>
      </c>
      <c r="F20" s="1">
        <v>1</v>
      </c>
      <c r="G20" s="1" t="s">
        <v>22</v>
      </c>
      <c r="H20" s="3">
        <v>380</v>
      </c>
      <c r="I20" s="3">
        <f>Tabulka1[[#This Row],[počet]]*Tabulka1[[#This Row],[jednotková cena bez DPH]]</f>
        <v>380</v>
      </c>
    </row>
    <row r="21" spans="3:9" ht="30" x14ac:dyDescent="0.25">
      <c r="C21" s="1">
        <v>16</v>
      </c>
      <c r="D21" s="2" t="s">
        <v>20</v>
      </c>
      <c r="E21" s="2" t="s">
        <v>26</v>
      </c>
      <c r="F21" s="1">
        <v>1</v>
      </c>
      <c r="G21" s="1" t="s">
        <v>22</v>
      </c>
      <c r="H21" s="3">
        <v>380</v>
      </c>
      <c r="I21" s="3">
        <f>Tabulka1[[#This Row],[počet]]*Tabulka1[[#This Row],[jednotková cena bez DPH]]</f>
        <v>380</v>
      </c>
    </row>
    <row r="22" spans="3:9" ht="30" x14ac:dyDescent="0.25">
      <c r="C22" s="1">
        <v>17</v>
      </c>
      <c r="D22" s="2" t="s">
        <v>20</v>
      </c>
      <c r="E22" s="2" t="s">
        <v>27</v>
      </c>
      <c r="F22" s="1">
        <v>1</v>
      </c>
      <c r="G22" s="1" t="s">
        <v>22</v>
      </c>
      <c r="H22" s="3">
        <v>380</v>
      </c>
      <c r="I22" s="3">
        <f>Tabulka1[[#This Row],[počet]]*Tabulka1[[#This Row],[jednotková cena bez DPH]]</f>
        <v>380</v>
      </c>
    </row>
    <row r="23" spans="3:9" ht="30" x14ac:dyDescent="0.25">
      <c r="D23" s="2" t="s">
        <v>20</v>
      </c>
      <c r="E23" s="2" t="s">
        <v>28</v>
      </c>
      <c r="F23" s="1">
        <v>1</v>
      </c>
      <c r="G23" s="1" t="s">
        <v>22</v>
      </c>
      <c r="H23" s="3">
        <v>380</v>
      </c>
      <c r="I23" s="3">
        <f>Tabulka1[[#This Row],[počet]]*Tabulka1[[#This Row],[jednotková cena bez DPH]]</f>
        <v>380</v>
      </c>
    </row>
    <row r="24" spans="3:9" ht="45" x14ac:dyDescent="0.25">
      <c r="C24" s="1">
        <v>18</v>
      </c>
      <c r="D24" s="2" t="s">
        <v>29</v>
      </c>
      <c r="E24" s="2" t="s">
        <v>30</v>
      </c>
      <c r="F24" s="1">
        <v>1</v>
      </c>
      <c r="G24" s="1" t="s">
        <v>31</v>
      </c>
      <c r="H24" s="3">
        <v>670</v>
      </c>
      <c r="I24" s="3">
        <f>Tabulka1[[#This Row],[počet]]*Tabulka1[[#This Row],[jednotková cena bez DPH]]</f>
        <v>670</v>
      </c>
    </row>
    <row r="25" spans="3:9" x14ac:dyDescent="0.25">
      <c r="C25" s="1">
        <v>19</v>
      </c>
      <c r="D25" s="1" t="s">
        <v>32</v>
      </c>
      <c r="E25" s="2" t="s">
        <v>33</v>
      </c>
      <c r="F25" s="1">
        <v>1</v>
      </c>
      <c r="G25" s="1" t="s">
        <v>9</v>
      </c>
      <c r="H25" s="3">
        <v>9570</v>
      </c>
      <c r="I25" s="3">
        <f>Tabulka1[[#This Row],[počet]]*Tabulka1[[#This Row],[jednotková cena bez DPH]]</f>
        <v>9570</v>
      </c>
    </row>
    <row r="26" spans="3:9" x14ac:dyDescent="0.25">
      <c r="C26" s="1">
        <v>20</v>
      </c>
      <c r="D26" s="1" t="s">
        <v>32</v>
      </c>
      <c r="E26" s="2" t="s">
        <v>34</v>
      </c>
      <c r="F26" s="1">
        <v>1</v>
      </c>
      <c r="G26" s="1" t="s">
        <v>9</v>
      </c>
      <c r="H26" s="3">
        <v>9875</v>
      </c>
      <c r="I26" s="3">
        <f>Tabulka1[[#This Row],[počet]]*Tabulka1[[#This Row],[jednotková cena bez DPH]]</f>
        <v>9875</v>
      </c>
    </row>
    <row r="27" spans="3:9" x14ac:dyDescent="0.25">
      <c r="C27" s="1">
        <v>21</v>
      </c>
      <c r="D27" s="1" t="s">
        <v>32</v>
      </c>
      <c r="E27" s="2" t="s">
        <v>35</v>
      </c>
      <c r="F27" s="1">
        <v>1</v>
      </c>
      <c r="G27" s="1" t="s">
        <v>9</v>
      </c>
      <c r="H27" s="3">
        <v>4120</v>
      </c>
      <c r="I27" s="3">
        <f>Tabulka1[[#This Row],[počet]]*Tabulka1[[#This Row],[jednotková cena bez DPH]]</f>
        <v>4120</v>
      </c>
    </row>
    <row r="28" spans="3:9" x14ac:dyDescent="0.25">
      <c r="C28" s="1">
        <v>22</v>
      </c>
      <c r="D28" s="1" t="s">
        <v>32</v>
      </c>
      <c r="E28" s="2" t="s">
        <v>36</v>
      </c>
      <c r="F28" s="1">
        <v>1</v>
      </c>
      <c r="G28" s="1" t="s">
        <v>9</v>
      </c>
      <c r="H28" s="3">
        <v>9340</v>
      </c>
      <c r="I28" s="3">
        <f>Tabulka1[[#This Row],[počet]]*Tabulka1[[#This Row],[jednotková cena bez DPH]]</f>
        <v>9340</v>
      </c>
    </row>
    <row r="29" spans="3:9" x14ac:dyDescent="0.25">
      <c r="C29" s="1">
        <v>23</v>
      </c>
      <c r="D29" s="1" t="s">
        <v>32</v>
      </c>
      <c r="E29" s="2" t="s">
        <v>37</v>
      </c>
      <c r="F29" s="1">
        <v>1</v>
      </c>
      <c r="G29" s="1" t="s">
        <v>9</v>
      </c>
      <c r="H29" s="3">
        <v>22870</v>
      </c>
      <c r="I29" s="3">
        <f>Tabulka1[[#This Row],[počet]]*Tabulka1[[#This Row],[jednotková cena bez DPH]]</f>
        <v>22870</v>
      </c>
    </row>
    <row r="30" spans="3:9" x14ac:dyDescent="0.25">
      <c r="C30" s="1">
        <v>24</v>
      </c>
      <c r="D30" s="1" t="s">
        <v>32</v>
      </c>
      <c r="E30" s="2" t="s">
        <v>38</v>
      </c>
      <c r="F30" s="1">
        <v>1</v>
      </c>
      <c r="G30" s="1" t="s">
        <v>9</v>
      </c>
      <c r="H30" s="3">
        <v>33740</v>
      </c>
      <c r="I30" s="3">
        <f>Tabulka1[[#This Row],[počet]]*Tabulka1[[#This Row],[jednotková cena bez DPH]]</f>
        <v>33740</v>
      </c>
    </row>
    <row r="31" spans="3:9" x14ac:dyDescent="0.25">
      <c r="C31" s="1">
        <v>25</v>
      </c>
      <c r="D31" s="1" t="s">
        <v>32</v>
      </c>
      <c r="E31" s="2" t="s">
        <v>39</v>
      </c>
      <c r="F31" s="1">
        <v>1</v>
      </c>
      <c r="G31" s="1" t="s">
        <v>9</v>
      </c>
      <c r="H31" s="3">
        <v>5865</v>
      </c>
      <c r="I31" s="3">
        <f>Tabulka1[[#This Row],[počet]]*Tabulka1[[#This Row],[jednotková cena bez DPH]]</f>
        <v>5865</v>
      </c>
    </row>
    <row r="32" spans="3:9" x14ac:dyDescent="0.25">
      <c r="C32" s="1">
        <v>26</v>
      </c>
      <c r="D32" s="1" t="s">
        <v>40</v>
      </c>
      <c r="E32" s="2" t="s">
        <v>41</v>
      </c>
      <c r="F32" s="1">
        <v>1</v>
      </c>
      <c r="G32" s="1" t="s">
        <v>9</v>
      </c>
      <c r="H32" s="3">
        <v>19831</v>
      </c>
      <c r="I32" s="3">
        <f>Tabulka1[[#This Row],[počet]]*Tabulka1[[#This Row],[jednotková cena bez DPH]]</f>
        <v>19831</v>
      </c>
    </row>
    <row r="33" spans="3:9" x14ac:dyDescent="0.25">
      <c r="C33" s="1">
        <v>27</v>
      </c>
      <c r="D33" s="1" t="s">
        <v>40</v>
      </c>
      <c r="E33" s="2" t="s">
        <v>42</v>
      </c>
      <c r="F33" s="1">
        <v>1</v>
      </c>
      <c r="G33" s="1" t="s">
        <v>9</v>
      </c>
      <c r="H33" s="3">
        <v>11976</v>
      </c>
      <c r="I33" s="3">
        <f>Tabulka1[[#This Row],[počet]]*Tabulka1[[#This Row],[jednotková cena bez DPH]]</f>
        <v>11976</v>
      </c>
    </row>
    <row r="34" spans="3:9" x14ac:dyDescent="0.25">
      <c r="C34" s="1">
        <v>28</v>
      </c>
      <c r="D34" s="1" t="s">
        <v>40</v>
      </c>
      <c r="E34" s="2" t="s">
        <v>43</v>
      </c>
      <c r="F34" s="1">
        <v>1</v>
      </c>
      <c r="G34" s="1" t="s">
        <v>9</v>
      </c>
      <c r="H34" s="3">
        <v>21231</v>
      </c>
      <c r="I34" s="3">
        <f>Tabulka1[[#This Row],[počet]]*Tabulka1[[#This Row],[jednotková cena bez DPH]]</f>
        <v>21231</v>
      </c>
    </row>
    <row r="35" spans="3:9" x14ac:dyDescent="0.25">
      <c r="C35" s="1">
        <v>29</v>
      </c>
      <c r="D35" s="1" t="s">
        <v>40</v>
      </c>
      <c r="E35" s="2" t="s">
        <v>44</v>
      </c>
      <c r="F35" s="1">
        <v>1</v>
      </c>
      <c r="G35" s="1" t="s">
        <v>9</v>
      </c>
      <c r="H35" s="3">
        <v>4921</v>
      </c>
      <c r="I35" s="3">
        <f>Tabulka1[[#This Row],[počet]]*Tabulka1[[#This Row],[jednotková cena bez DPH]]</f>
        <v>4921</v>
      </c>
    </row>
    <row r="36" spans="3:9" x14ac:dyDescent="0.25">
      <c r="C36" s="1">
        <v>30</v>
      </c>
      <c r="D36" s="1" t="s">
        <v>40</v>
      </c>
      <c r="E36" s="2" t="s">
        <v>45</v>
      </c>
      <c r="F36" s="1">
        <v>1</v>
      </c>
      <c r="G36" s="1" t="s">
        <v>9</v>
      </c>
      <c r="H36" s="3">
        <v>4104</v>
      </c>
      <c r="I36" s="3">
        <f>Tabulka1[[#This Row],[počet]]*Tabulka1[[#This Row],[jednotková cena bez DPH]]</f>
        <v>4104</v>
      </c>
    </row>
    <row r="37" spans="3:9" x14ac:dyDescent="0.25">
      <c r="C37" s="1">
        <v>31</v>
      </c>
      <c r="D37" s="1" t="s">
        <v>40</v>
      </c>
      <c r="E37" s="2" t="s">
        <v>46</v>
      </c>
      <c r="F37" s="1">
        <v>1</v>
      </c>
      <c r="G37" s="1" t="s">
        <v>9</v>
      </c>
      <c r="H37" s="3">
        <v>6104</v>
      </c>
      <c r="I37" s="3">
        <f>Tabulka1[[#This Row],[počet]]*Tabulka1[[#This Row],[jednotková cena bez DPH]]</f>
        <v>6104</v>
      </c>
    </row>
    <row r="38" spans="3:9" x14ac:dyDescent="0.25">
      <c r="C38" s="1">
        <v>32</v>
      </c>
      <c r="D38" s="1" t="s">
        <v>40</v>
      </c>
      <c r="E38" s="2" t="s">
        <v>47</v>
      </c>
      <c r="F38" s="1">
        <v>1</v>
      </c>
      <c r="G38" s="1" t="s">
        <v>9</v>
      </c>
      <c r="H38" s="3">
        <v>997</v>
      </c>
      <c r="I38" s="3">
        <f>Tabulka1[[#This Row],[počet]]*Tabulka1[[#This Row],[jednotková cena bez DPH]]</f>
        <v>997</v>
      </c>
    </row>
    <row r="39" spans="3:9" x14ac:dyDescent="0.25">
      <c r="C39" s="1">
        <v>33</v>
      </c>
      <c r="D39" s="1" t="s">
        <v>40</v>
      </c>
      <c r="E39" s="2" t="s">
        <v>48</v>
      </c>
      <c r="F39" s="1">
        <v>1</v>
      </c>
      <c r="G39" s="1" t="s">
        <v>9</v>
      </c>
      <c r="H39" s="3">
        <v>1700</v>
      </c>
      <c r="I39" s="3">
        <f>Tabulka1[[#This Row],[počet]]*Tabulka1[[#This Row],[jednotková cena bez DPH]]</f>
        <v>1700</v>
      </c>
    </row>
    <row r="40" spans="3:9" x14ac:dyDescent="0.25">
      <c r="C40" s="1">
        <v>34</v>
      </c>
      <c r="D40" s="1" t="s">
        <v>40</v>
      </c>
      <c r="E40" s="2" t="s">
        <v>49</v>
      </c>
      <c r="F40" s="1">
        <v>1</v>
      </c>
      <c r="G40" s="1" t="s">
        <v>9</v>
      </c>
      <c r="H40" s="3">
        <v>6611</v>
      </c>
      <c r="I40" s="3">
        <f>Tabulka1[[#This Row],[počet]]*Tabulka1[[#This Row],[jednotková cena bez DPH]]</f>
        <v>6611</v>
      </c>
    </row>
    <row r="41" spans="3:9" x14ac:dyDescent="0.25">
      <c r="C41" s="1">
        <v>35</v>
      </c>
      <c r="D41" s="1" t="s">
        <v>50</v>
      </c>
      <c r="E41" s="2" t="s">
        <v>51</v>
      </c>
      <c r="F41" s="1">
        <v>1</v>
      </c>
      <c r="G41" s="1" t="s">
        <v>9</v>
      </c>
      <c r="H41" s="3">
        <v>18300</v>
      </c>
      <c r="I41" s="3">
        <f>Tabulka1[[#This Row],[počet]]*Tabulka1[[#This Row],[jednotková cena bez DPH]]</f>
        <v>18300</v>
      </c>
    </row>
    <row r="42" spans="3:9" ht="30" x14ac:dyDescent="0.25">
      <c r="C42" s="1">
        <v>36</v>
      </c>
      <c r="D42" s="1" t="s">
        <v>50</v>
      </c>
      <c r="E42" s="2" t="s">
        <v>52</v>
      </c>
      <c r="F42" s="1">
        <v>1</v>
      </c>
      <c r="G42" s="1" t="s">
        <v>9</v>
      </c>
      <c r="H42" s="3">
        <v>30000</v>
      </c>
      <c r="I42" s="3">
        <f>Tabulka1[[#This Row],[počet]]*Tabulka1[[#This Row],[jednotková cena bez DPH]]</f>
        <v>30000</v>
      </c>
    </row>
    <row r="43" spans="3:9" ht="30" x14ac:dyDescent="0.25">
      <c r="C43" s="1">
        <v>37</v>
      </c>
      <c r="D43" s="1" t="s">
        <v>50</v>
      </c>
      <c r="E43" s="2" t="s">
        <v>53</v>
      </c>
      <c r="F43" s="1">
        <v>1</v>
      </c>
      <c r="G43" s="1" t="s">
        <v>54</v>
      </c>
      <c r="H43" s="3">
        <f>2*18250+2*2125+7500+3750</f>
        <v>52000</v>
      </c>
      <c r="I43" s="3">
        <f>Tabulka1[[#This Row],[počet]]*Tabulka1[[#This Row],[jednotková cena bez DPH]]</f>
        <v>52000</v>
      </c>
    </row>
    <row r="44" spans="3:9" ht="30" x14ac:dyDescent="0.25">
      <c r="C44" s="1">
        <v>38</v>
      </c>
      <c r="D44" s="1" t="s">
        <v>50</v>
      </c>
      <c r="E44" s="2" t="s">
        <v>55</v>
      </c>
      <c r="F44" s="1">
        <v>1</v>
      </c>
      <c r="G44" s="1" t="s">
        <v>9</v>
      </c>
      <c r="H44" s="3">
        <v>68000</v>
      </c>
      <c r="I44" s="3">
        <f>Tabulka1[[#This Row],[počet]]*Tabulka1[[#This Row],[jednotková cena bez DPH]]</f>
        <v>68000</v>
      </c>
    </row>
    <row r="45" spans="3:9" ht="30" x14ac:dyDescent="0.25">
      <c r="C45" s="1">
        <v>39</v>
      </c>
      <c r="D45" s="1" t="s">
        <v>50</v>
      </c>
      <c r="E45" s="2" t="s">
        <v>56</v>
      </c>
      <c r="F45" s="1">
        <v>1</v>
      </c>
      <c r="G45" s="1" t="s">
        <v>9</v>
      </c>
      <c r="H45" s="3">
        <v>72000</v>
      </c>
      <c r="I45" s="3">
        <f>Tabulka1[[#This Row],[počet]]*Tabulka1[[#This Row],[jednotková cena bez DPH]]</f>
        <v>72000</v>
      </c>
    </row>
    <row r="46" spans="3:9" ht="30" x14ac:dyDescent="0.25">
      <c r="C46" s="1">
        <v>40</v>
      </c>
      <c r="D46" s="1" t="s">
        <v>50</v>
      </c>
      <c r="E46" s="2" t="s">
        <v>57</v>
      </c>
      <c r="F46" s="1">
        <v>1</v>
      </c>
      <c r="G46" s="1" t="s">
        <v>9</v>
      </c>
      <c r="H46" s="3">
        <f>142792+4992+1704</f>
        <v>149488</v>
      </c>
      <c r="I46" s="3">
        <f>Tabulka1[[#This Row],[počet]]*Tabulka1[[#This Row],[jednotková cena bez DPH]]</f>
        <v>149488</v>
      </c>
    </row>
    <row r="47" spans="3:9" ht="30" x14ac:dyDescent="0.25">
      <c r="C47" s="1">
        <v>41</v>
      </c>
      <c r="D47" s="2" t="s">
        <v>58</v>
      </c>
      <c r="E47" s="2" t="s">
        <v>59</v>
      </c>
      <c r="F47" s="1">
        <v>1</v>
      </c>
      <c r="G47" s="1" t="s">
        <v>22</v>
      </c>
      <c r="H47" s="3">
        <v>1511</v>
      </c>
      <c r="I47" s="3">
        <f>Tabulka1[[#This Row],[počet]]*Tabulka1[[#This Row],[jednotková cena bez DPH]]</f>
        <v>1511</v>
      </c>
    </row>
    <row r="48" spans="3:9" ht="30" x14ac:dyDescent="0.25">
      <c r="C48" s="1">
        <v>42</v>
      </c>
      <c r="D48" s="2" t="s">
        <v>58</v>
      </c>
      <c r="E48" s="2" t="s">
        <v>60</v>
      </c>
      <c r="F48" s="1">
        <v>1</v>
      </c>
      <c r="G48" s="1" t="s">
        <v>22</v>
      </c>
      <c r="H48" s="3">
        <v>1252</v>
      </c>
      <c r="I48" s="3">
        <f>Tabulka1[[#This Row],[počet]]*Tabulka1[[#This Row],[jednotková cena bez DPH]]</f>
        <v>1252</v>
      </c>
    </row>
    <row r="49" spans="3:9" ht="30" x14ac:dyDescent="0.25">
      <c r="C49" s="1">
        <v>43</v>
      </c>
      <c r="D49" s="2" t="s">
        <v>58</v>
      </c>
      <c r="E49" s="2" t="s">
        <v>61</v>
      </c>
      <c r="F49" s="1">
        <v>1</v>
      </c>
      <c r="G49" s="1" t="s">
        <v>22</v>
      </c>
      <c r="H49" s="3">
        <f>22.6+69.2</f>
        <v>91.800000000000011</v>
      </c>
      <c r="I49" s="3">
        <f>Tabulka1[[#This Row],[počet]]*Tabulka1[[#This Row],[jednotková cena bez DPH]]</f>
        <v>91.800000000000011</v>
      </c>
    </row>
    <row r="50" spans="3:9" ht="30" x14ac:dyDescent="0.25">
      <c r="C50" s="1">
        <v>44</v>
      </c>
      <c r="D50" s="2" t="s">
        <v>58</v>
      </c>
      <c r="E50" s="2" t="s">
        <v>62</v>
      </c>
      <c r="F50" s="1">
        <v>1</v>
      </c>
      <c r="G50" s="1" t="s">
        <v>22</v>
      </c>
      <c r="H50" s="3">
        <f>22.6+89.2</f>
        <v>111.80000000000001</v>
      </c>
      <c r="I50" s="3">
        <f>Tabulka1[[#This Row],[počet]]*Tabulka1[[#This Row],[jednotková cena bez DPH]]</f>
        <v>111.80000000000001</v>
      </c>
    </row>
    <row r="51" spans="3:9" x14ac:dyDescent="0.25">
      <c r="C51" s="1">
        <v>45</v>
      </c>
      <c r="D51" s="1" t="s">
        <v>63</v>
      </c>
      <c r="E51" s="2" t="s">
        <v>64</v>
      </c>
      <c r="F51" s="1">
        <v>1</v>
      </c>
      <c r="G51" s="1" t="s">
        <v>9</v>
      </c>
      <c r="H51" s="3">
        <v>2265</v>
      </c>
      <c r="I51" s="3">
        <f>Tabulka1[[#This Row],[počet]]*Tabulka1[[#This Row],[jednotková cena bez DPH]]</f>
        <v>2265</v>
      </c>
    </row>
    <row r="52" spans="3:9" x14ac:dyDescent="0.25">
      <c r="C52" s="1">
        <v>46</v>
      </c>
      <c r="D52" s="1" t="s">
        <v>63</v>
      </c>
      <c r="E52" s="2" t="s">
        <v>65</v>
      </c>
      <c r="F52" s="1">
        <v>1</v>
      </c>
      <c r="G52" s="1" t="s">
        <v>9</v>
      </c>
      <c r="H52" s="3">
        <v>3520</v>
      </c>
      <c r="I52" s="3">
        <f>Tabulka1[[#This Row],[počet]]*Tabulka1[[#This Row],[jednotková cena bez DPH]]</f>
        <v>3520</v>
      </c>
    </row>
    <row r="53" spans="3:9" x14ac:dyDescent="0.25">
      <c r="C53" s="1">
        <v>47</v>
      </c>
      <c r="D53" s="1" t="s">
        <v>63</v>
      </c>
      <c r="E53" s="2" t="s">
        <v>66</v>
      </c>
      <c r="F53" s="1">
        <v>1</v>
      </c>
      <c r="G53" s="1" t="s">
        <v>9</v>
      </c>
      <c r="H53" s="3">
        <v>12350</v>
      </c>
      <c r="I53" s="3">
        <f>Tabulka1[[#This Row],[počet]]*Tabulka1[[#This Row],[jednotková cena bez DPH]]</f>
        <v>12350</v>
      </c>
    </row>
    <row r="54" spans="3:9" x14ac:dyDescent="0.25">
      <c r="C54" s="1">
        <v>48</v>
      </c>
      <c r="D54" s="1" t="s">
        <v>63</v>
      </c>
      <c r="E54" s="2" t="s">
        <v>67</v>
      </c>
      <c r="F54" s="1">
        <v>1</v>
      </c>
      <c r="G54" s="1" t="s">
        <v>9</v>
      </c>
      <c r="H54" s="3">
        <v>10480</v>
      </c>
      <c r="I54" s="3">
        <f>Tabulka1[[#This Row],[počet]]*Tabulka1[[#This Row],[jednotková cena bez DPH]]</f>
        <v>10480</v>
      </c>
    </row>
    <row r="55" spans="3:9" x14ac:dyDescent="0.25">
      <c r="C55" s="1">
        <v>49</v>
      </c>
      <c r="D55" s="1" t="s">
        <v>63</v>
      </c>
      <c r="E55" s="2" t="s">
        <v>68</v>
      </c>
      <c r="F55" s="1">
        <v>1</v>
      </c>
      <c r="G55" s="1" t="s">
        <v>9</v>
      </c>
      <c r="H55" s="3">
        <v>33600</v>
      </c>
      <c r="I55" s="3">
        <f>Tabulka1[[#This Row],[počet]]*Tabulka1[[#This Row],[jednotková cena bez DPH]]</f>
        <v>33600</v>
      </c>
    </row>
    <row r="56" spans="3:9" x14ac:dyDescent="0.25">
      <c r="C56" s="1">
        <v>50</v>
      </c>
      <c r="D56" s="1" t="s">
        <v>63</v>
      </c>
      <c r="E56" s="2" t="s">
        <v>69</v>
      </c>
      <c r="F56" s="1">
        <v>1</v>
      </c>
      <c r="G56" s="1" t="s">
        <v>9</v>
      </c>
      <c r="H56" s="3">
        <v>5200</v>
      </c>
      <c r="I56" s="3">
        <f>Tabulka1[[#This Row],[počet]]*Tabulka1[[#This Row],[jednotková cena bez DPH]]</f>
        <v>5200</v>
      </c>
    </row>
    <row r="57" spans="3:9" x14ac:dyDescent="0.25">
      <c r="C57" s="1">
        <v>51</v>
      </c>
      <c r="D57" s="1" t="s">
        <v>63</v>
      </c>
      <c r="E57" s="2" t="s">
        <v>70</v>
      </c>
      <c r="F57" s="1">
        <v>1</v>
      </c>
      <c r="G57" s="1" t="s">
        <v>9</v>
      </c>
      <c r="H57" s="3">
        <v>2800</v>
      </c>
      <c r="I57" s="3">
        <f>Tabulka1[[#This Row],[počet]]*Tabulka1[[#This Row],[jednotková cena bez DPH]]</f>
        <v>2800</v>
      </c>
    </row>
    <row r="58" spans="3:9" x14ac:dyDescent="0.25">
      <c r="C58" s="1">
        <v>52</v>
      </c>
      <c r="D58" s="1" t="s">
        <v>63</v>
      </c>
      <c r="E58" s="2" t="s">
        <v>71</v>
      </c>
      <c r="F58" s="1">
        <v>1</v>
      </c>
      <c r="G58" s="1" t="s">
        <v>9</v>
      </c>
      <c r="H58" s="3">
        <v>4360</v>
      </c>
      <c r="I58" s="3">
        <f>Tabulka1[[#This Row],[počet]]*Tabulka1[[#This Row],[jednotková cena bez DPH]]</f>
        <v>4360</v>
      </c>
    </row>
    <row r="59" spans="3:9" ht="30" x14ac:dyDescent="0.25">
      <c r="C59" s="1">
        <v>53</v>
      </c>
      <c r="D59" s="1" t="s">
        <v>63</v>
      </c>
      <c r="E59" s="2" t="s">
        <v>72</v>
      </c>
      <c r="F59" s="1">
        <v>1</v>
      </c>
      <c r="G59" s="1" t="s">
        <v>9</v>
      </c>
      <c r="H59" s="3">
        <f>157250+7250</f>
        <v>164500</v>
      </c>
      <c r="I59" s="3">
        <f>Tabulka1[[#This Row],[počet]]*Tabulka1[[#This Row],[jednotková cena bez DPH]]</f>
        <v>164500</v>
      </c>
    </row>
    <row r="60" spans="3:9" x14ac:dyDescent="0.25">
      <c r="H60" s="3"/>
      <c r="I60" s="3">
        <f>Tabulka1[[#This Row],[počet]]*Tabulka1[[#This Row],[jednotková cena bez DPH]]</f>
        <v>0</v>
      </c>
    </row>
    <row r="61" spans="3:9" x14ac:dyDescent="0.25">
      <c r="H61" s="3"/>
      <c r="I61" s="3">
        <f>Tabulka1[[#This Row],[počet]]*Tabulka1[[#This Row],[jednotková cena bez DPH]]</f>
        <v>0</v>
      </c>
    </row>
    <row r="62" spans="3:9" x14ac:dyDescent="0.25">
      <c r="H62" s="3"/>
      <c r="I62" s="3">
        <f>Tabulka1[[#This Row],[počet]]*Tabulka1[[#This Row],[jednotková cena bez DPH]]</f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22A38C2-D0B1-4D0E-AE51-553630964D3B}">
          <x14:formula1>
            <xm:f>data!$C$4:$C$11</xm:f>
          </x14:formula1>
          <xm:sqref>D6:D8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EF5A-DA57-4207-A46D-9B3608156F25}">
  <dimension ref="C4:C7"/>
  <sheetViews>
    <sheetView workbookViewId="0">
      <selection activeCell="C4" sqref="C4"/>
    </sheetView>
  </sheetViews>
  <sheetFormatPr defaultRowHeight="15" x14ac:dyDescent="0.25"/>
  <sheetData>
    <row r="4" spans="3:3" x14ac:dyDescent="0.25">
      <c r="C4" t="s">
        <v>7</v>
      </c>
    </row>
    <row r="5" spans="3:3" x14ac:dyDescent="0.25">
      <c r="C5" t="s">
        <v>32</v>
      </c>
    </row>
    <row r="6" spans="3:3" x14ac:dyDescent="0.25">
      <c r="C6" t="s">
        <v>73</v>
      </c>
    </row>
    <row r="7" spans="3:3" x14ac:dyDescent="0.25">
      <c r="C7" t="s">
        <v>74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B19F001E6214589BCD3E87AD1D3B0" ma:contentTypeVersion="6" ma:contentTypeDescription="Vytvoří nový dokument" ma:contentTypeScope="" ma:versionID="d9e19706b60b90b97f21d7f149993ac5">
  <xsd:schema xmlns:xsd="http://www.w3.org/2001/XMLSchema" xmlns:xs="http://www.w3.org/2001/XMLSchema" xmlns:p="http://schemas.microsoft.com/office/2006/metadata/properties" xmlns:ns2="8cb5be96-cdff-4abf-a7a2-f6a2e65fa9e7" targetNamespace="http://schemas.microsoft.com/office/2006/metadata/properties" ma:root="true" ma:fieldsID="8e9fd5fea48366bbbc8c1ef1dafbb5e7" ns2:_="">
    <xsd:import namespace="8cb5be96-cdff-4abf-a7a2-f6a2e65fa9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5be96-cdff-4abf-a7a2-f6a2e65fa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165CC5-4D39-4707-8B2C-6FBF069D34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5be96-cdff-4abf-a7a2-f6a2e65fa9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75DDE-EE10-478C-8F8C-BB15822BD0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5B659-4189-4ADE-900E-38FC6FA093B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Pyszko, Ing. arch.</dc:creator>
  <cp:keywords/>
  <dc:description/>
  <cp:lastModifiedBy>Svobodník Jiří</cp:lastModifiedBy>
  <cp:revision/>
  <dcterms:created xsi:type="dcterms:W3CDTF">2022-05-27T13:20:55Z</dcterms:created>
  <dcterms:modified xsi:type="dcterms:W3CDTF">2022-06-17T07:19:59Z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0x010100A9FB19F001E6214589BCD3E87AD1D3B0</vt:lpwstr>
  </property>
</Properties>
</file>